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3\06_JUN\HE_site\"/>
    </mc:Choice>
  </mc:AlternateContent>
  <xr:revisionPtr revIDLastSave="0" documentId="8_{9800AADB-6419-4293-8399-EB02091979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_KA131-HED 2022" sheetId="1" r:id="rId1"/>
  </sheets>
  <definedNames>
    <definedName name="_xlnm.Print_Area" localSheetId="0">'RI_KA131-HED 2022'!$A$1:$N$73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1" l="1"/>
  <c r="K39" i="1"/>
  <c r="K28" i="1"/>
  <c r="K19" i="1"/>
  <c r="K13" i="1"/>
  <c r="K55" i="1" s="1"/>
  <c r="C48" i="1"/>
  <c r="C46" i="1"/>
  <c r="C44" i="1"/>
  <c r="C42" i="1"/>
  <c r="C40" i="1"/>
  <c r="K59" i="1" l="1"/>
  <c r="C61" i="1" s="1"/>
  <c r="K70" i="1"/>
</calcChain>
</file>

<file path=xl/sharedStrings.xml><?xml version="1.0" encoding="utf-8"?>
<sst xmlns="http://schemas.openxmlformats.org/spreadsheetml/2006/main" count="48" uniqueCount="47">
  <si>
    <t>Data:</t>
  </si>
  <si>
    <t>(zz.ll.aaaa)</t>
  </si>
  <si>
    <t xml:space="preserve">Perioada de raportare: </t>
  </si>
  <si>
    <t>Camp de completat de catre Beneficiar 
(camp neblocat)</t>
  </si>
  <si>
    <t>2.1. Grant SMS raportat:</t>
  </si>
  <si>
    <t>2.3. Grant STA raportat:</t>
  </si>
  <si>
    <t>2.4. Grant STT raportat:</t>
  </si>
  <si>
    <t>Camp copletat automat 
(camp blocat)</t>
  </si>
  <si>
    <t>! Camp completat gresit -&gt; de corectat</t>
  </si>
  <si>
    <t>! Atentionare camp -&gt; de verificat</t>
  </si>
  <si>
    <t>2.2. Grant SMT raportat:</t>
  </si>
  <si>
    <t>Erasmus+ / KA131-HED</t>
  </si>
  <si>
    <t>1.3. Sprijin organizatoric pentru Programe Intensive Mixte (SO PIM):</t>
  </si>
  <si>
    <t>01.06.2022 - 31.05.2023</t>
  </si>
  <si>
    <t>(2022-1-RO01-KA131-HED-0000XXXXX)</t>
  </si>
  <si>
    <t>v23.06.06.1</t>
  </si>
  <si>
    <t>NU</t>
  </si>
  <si>
    <t>2.6. Sprijin organizatoric pentru Programe Intensive Mixte (SO PIM):</t>
  </si>
  <si>
    <t>Suma declarata ca fiind utilizata reprezinta mai putin de 70% din avans si prin urmare valoarea maximala a celei de-a doua transe va fi redusa cu diferenta dintre suma aferenta a 70% din avans si suma declarata ca fiind platita.</t>
  </si>
  <si>
    <t>DA</t>
  </si>
  <si>
    <t>Suma declarata ca fiind utilizata reprezinta cel putin 70% din avans si prin urmare valoarea maximala a celei de-a doua transe care poate fi solicitata este corespunzatoare a max. 20% din fondurile contractate initial (fara suplimentari).</t>
  </si>
  <si>
    <t xml:space="preserve">Număr contract financiar: </t>
  </si>
  <si>
    <t>1. Suma totală alocată de AN (conform contract financiar - Anexa II)*:</t>
  </si>
  <si>
    <t>1.1. Total sprijin individual și transport:</t>
  </si>
  <si>
    <t>1.2. Sprijin pentru organizarea mobilităților (SOM):</t>
  </si>
  <si>
    <t>2. Total granturi contractate de Beneficiar și raportate în Beneficiary Module:</t>
  </si>
  <si>
    <t>2.5. Sprijin pentru organizarea mobilităților (SOM):</t>
  </si>
  <si>
    <t>3. Total granturi plătite din sumele alocate inițial de AN*:</t>
  </si>
  <si>
    <t>3.1. Grant SMS plătit:</t>
  </si>
  <si>
    <t>3.2. Grant SMT plătit:</t>
  </si>
  <si>
    <t>3.3. Grant STA plătit:</t>
  </si>
  <si>
    <t>3.4. Grant STT plătit:</t>
  </si>
  <si>
    <t>3.5. Sprijin pentru organizarea mobilităților (SOM) plătit:</t>
  </si>
  <si>
    <t>3.6. Sprijin organizatoric pentru Programe Intensive Mixte (SO PIM) plătit:</t>
  </si>
  <si>
    <t>4. Intenționați să utilizați integral fondurile alocate până la finalizarea proiectului?</t>
  </si>
  <si>
    <t>5. Doriți să primiți fonduri suplimentare în urma unei posibile redistribuiri?</t>
  </si>
  <si>
    <t>6. Prima tranșă de avans primită de la AN*:</t>
  </si>
  <si>
    <t>7. Procent plătit din avansul primit*:</t>
  </si>
  <si>
    <t>* exceptând suplimentările de fonduri realizate prin acte adiționale</t>
  </si>
  <si>
    <t>(nume, prenume și semnătura reprezentantului legal)</t>
  </si>
  <si>
    <t>Subsemnatul/Subsemnata, declar că datele financiare furnizate în acest raport privind sumele utilizate pentru a acoperi costurile proiectului din valoarea tranșei/tranșelor de avans platită/plătite anterior sunt exacte și în concordanță cu activitățile efectiv realizate.</t>
  </si>
  <si>
    <t>(se va completa în cazul cererii de plată a unei tranșe adiționale de avans, conform Art. I.4.3 din contractul financiar)</t>
  </si>
  <si>
    <t>6.1. A doua tranșă de avans primită de la AN*:</t>
  </si>
  <si>
    <t>Raport intermediar și declarație privind utilizarea tranșei anterioare de avans</t>
  </si>
  <si>
    <t xml:space="preserve">Denumire beneficiar: </t>
  </si>
  <si>
    <r>
      <t>F- KA1-</t>
    </r>
    <r>
      <rPr>
        <i/>
        <sz val="11"/>
        <rFont val="Calibri"/>
        <family val="2"/>
      </rPr>
      <t>118/06.2023</t>
    </r>
  </si>
  <si>
    <t>(conform Art. I.4.2 din contractul financiar)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</si>
</sst>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e_i_-;\-* #,##0.00\ _l_e_i_-;_-* &quot;-&quot;??\ _l_e_i_-;_-@_-"/>
    <numFmt numFmtId="165" formatCode="_-* #,##0.00\ [$€-1]_-;\-* #,##0.00\ [$€-1]_-;_-* &quot;-&quot;??\ [$€-1]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10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theme="0" tint="-0.34998626667073579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i/>
      <sz val="12"/>
      <color theme="1"/>
      <name val="Calibri"/>
      <family val="2"/>
      <scheme val="minor"/>
    </font>
    <font>
      <i/>
      <sz val="12"/>
      <color theme="0" tint="-0.34998626667073579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"/>
      <family val="2"/>
    </font>
    <font>
      <b/>
      <sz val="12"/>
      <color rgb="FFFF0000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1"/>
      <name val="Calibri"/>
      <family val="2"/>
    </font>
    <font>
      <b/>
      <sz val="16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rgb="FF00B0F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0" fillId="4" borderId="0" xfId="0" applyFill="1"/>
    <xf numFmtId="0" fontId="0" fillId="5" borderId="0" xfId="0" applyFill="1"/>
    <xf numFmtId="0" fontId="6" fillId="4" borderId="0" xfId="0" applyFont="1" applyFill="1" applyAlignment="1">
      <alignment horizontal="center"/>
    </xf>
    <xf numFmtId="0" fontId="0" fillId="6" borderId="0" xfId="0" applyFill="1"/>
    <xf numFmtId="0" fontId="2" fillId="6" borderId="0" xfId="0" applyFont="1" applyFill="1"/>
    <xf numFmtId="0" fontId="7" fillId="6" borderId="0" xfId="0" applyFont="1" applyFill="1"/>
    <xf numFmtId="0" fontId="8" fillId="6" borderId="0" xfId="0" applyFont="1" applyFill="1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10" fillId="4" borderId="0" xfId="0" applyFont="1" applyFill="1" applyAlignment="1">
      <alignment vertical="center"/>
    </xf>
    <xf numFmtId="0" fontId="10" fillId="4" borderId="0" xfId="0" applyFont="1" applyFill="1"/>
    <xf numFmtId="0" fontId="10" fillId="4" borderId="2" xfId="0" applyFont="1" applyFill="1" applyBorder="1"/>
    <xf numFmtId="0" fontId="10" fillId="4" borderId="3" xfId="0" applyFont="1" applyFill="1" applyBorder="1"/>
    <xf numFmtId="0" fontId="10" fillId="4" borderId="8" xfId="0" applyFont="1" applyFill="1" applyBorder="1"/>
    <xf numFmtId="0" fontId="10" fillId="4" borderId="4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4" xfId="0" applyFont="1" applyFill="1" applyBorder="1"/>
    <xf numFmtId="165" fontId="10" fillId="4" borderId="0" xfId="0" applyNumberFormat="1" applyFont="1" applyFill="1"/>
    <xf numFmtId="0" fontId="10" fillId="4" borderId="5" xfId="0" applyFont="1" applyFill="1" applyBorder="1"/>
    <xf numFmtId="0" fontId="10" fillId="4" borderId="1" xfId="0" applyFont="1" applyFill="1" applyBorder="1"/>
    <xf numFmtId="0" fontId="10" fillId="4" borderId="6" xfId="0" applyFont="1" applyFill="1" applyBorder="1"/>
    <xf numFmtId="0" fontId="10" fillId="4" borderId="7" xfId="0" applyFont="1" applyFill="1" applyBorder="1"/>
    <xf numFmtId="0" fontId="10" fillId="4" borderId="3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3" fillId="4" borderId="0" xfId="0" applyFont="1" applyFill="1" applyAlignment="1">
      <alignment vertical="top" wrapText="1"/>
    </xf>
    <xf numFmtId="0" fontId="13" fillId="4" borderId="0" xfId="0" applyFont="1" applyFill="1" applyAlignment="1">
      <alignment wrapText="1"/>
    </xf>
    <xf numFmtId="10" fontId="11" fillId="4" borderId="0" xfId="0" applyNumberFormat="1" applyFont="1" applyFill="1" applyAlignment="1">
      <alignment horizontal="right" vertical="center"/>
    </xf>
    <xf numFmtId="0" fontId="15" fillId="4" borderId="0" xfId="0" applyFont="1" applyFill="1"/>
    <xf numFmtId="0" fontId="14" fillId="4" borderId="0" xfId="0" applyFont="1" applyFill="1" applyAlignment="1">
      <alignment horizontal="center"/>
    </xf>
    <xf numFmtId="0" fontId="17" fillId="4" borderId="0" xfId="0" applyFont="1" applyFill="1"/>
    <xf numFmtId="0" fontId="15" fillId="4" borderId="0" xfId="0" applyFont="1" applyFill="1" applyAlignment="1">
      <alignment vertical="top" wrapText="1"/>
    </xf>
    <xf numFmtId="0" fontId="15" fillId="4" borderId="0" xfId="0" applyFont="1" applyFill="1" applyAlignment="1">
      <alignment vertical="top"/>
    </xf>
    <xf numFmtId="0" fontId="10" fillId="4" borderId="18" xfId="0" applyFont="1" applyFill="1" applyBorder="1" applyAlignment="1" applyProtection="1">
      <alignment horizontal="center"/>
      <protection locked="0"/>
    </xf>
    <xf numFmtId="0" fontId="16" fillId="4" borderId="0" xfId="0" applyFont="1" applyFill="1"/>
    <xf numFmtId="0" fontId="18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20" fillId="4" borderId="0" xfId="0" applyFont="1" applyFill="1" applyAlignment="1">
      <alignment horizontal="left" vertical="center" wrapText="1"/>
    </xf>
    <xf numFmtId="0" fontId="9" fillId="6" borderId="0" xfId="0" applyFont="1" applyFill="1" applyAlignment="1">
      <alignment vertical="center" wrapText="1"/>
    </xf>
    <xf numFmtId="0" fontId="24" fillId="4" borderId="0" xfId="0" applyFont="1" applyFill="1" applyAlignment="1">
      <alignment horizontal="center" vertical="center" wrapText="1"/>
    </xf>
    <xf numFmtId="165" fontId="11" fillId="4" borderId="0" xfId="0" applyNumberFormat="1" applyFont="1" applyFill="1" applyAlignment="1" applyProtection="1">
      <alignment horizontal="right" vertical="center"/>
      <protection hidden="1"/>
    </xf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22" fillId="4" borderId="0" xfId="0" quotePrefix="1" applyFont="1" applyFill="1" applyAlignment="1">
      <alignment horizontal="left" wrapText="1"/>
    </xf>
    <xf numFmtId="0" fontId="27" fillId="4" borderId="0" xfId="0" quotePrefix="1" applyFont="1" applyFill="1"/>
    <xf numFmtId="0" fontId="11" fillId="4" borderId="0" xfId="0" applyFont="1" applyFill="1" applyAlignment="1">
      <alignment vertical="top"/>
    </xf>
    <xf numFmtId="0" fontId="26" fillId="4" borderId="0" xfId="0" applyFont="1" applyFill="1" applyAlignment="1">
      <alignment horizontal="center" vertical="center" wrapText="1"/>
    </xf>
    <xf numFmtId="0" fontId="10" fillId="4" borderId="9" xfId="0" applyFont="1" applyFill="1" applyBorder="1" applyAlignment="1" applyProtection="1">
      <alignment horizontal="left" vertical="center"/>
      <protection locked="0"/>
    </xf>
    <xf numFmtId="0" fontId="10" fillId="4" borderId="10" xfId="0" applyFont="1" applyFill="1" applyBorder="1" applyAlignment="1" applyProtection="1">
      <alignment horizontal="left" vertical="center"/>
      <protection locked="0"/>
    </xf>
    <xf numFmtId="0" fontId="10" fillId="4" borderId="11" xfId="0" applyFont="1" applyFill="1" applyBorder="1" applyAlignment="1" applyProtection="1">
      <alignment horizontal="left" vertical="center"/>
      <protection locked="0"/>
    </xf>
    <xf numFmtId="0" fontId="10" fillId="4" borderId="9" xfId="0" applyFont="1" applyFill="1" applyBorder="1" applyAlignment="1" applyProtection="1">
      <alignment horizontal="left" vertical="top" wrapText="1"/>
      <protection locked="0"/>
    </xf>
    <xf numFmtId="0" fontId="10" fillId="4" borderId="10" xfId="0" applyFont="1" applyFill="1" applyBorder="1" applyAlignment="1" applyProtection="1">
      <alignment horizontal="left" vertical="top" wrapText="1"/>
      <protection locked="0"/>
    </xf>
    <xf numFmtId="0" fontId="10" fillId="4" borderId="11" xfId="0" applyFont="1" applyFill="1" applyBorder="1" applyAlignment="1" applyProtection="1">
      <alignment horizontal="left" vertical="top" wrapText="1"/>
      <protection locked="0"/>
    </xf>
    <xf numFmtId="165" fontId="16" fillId="7" borderId="9" xfId="1" applyNumberFormat="1" applyFont="1" applyFill="1" applyBorder="1" applyAlignment="1" applyProtection="1">
      <alignment horizontal="right" vertical="center"/>
      <protection hidden="1"/>
    </xf>
    <xf numFmtId="165" fontId="16" fillId="7" borderId="11" xfId="1" applyNumberFormat="1" applyFont="1" applyFill="1" applyBorder="1" applyAlignment="1" applyProtection="1">
      <alignment horizontal="right" vertical="center"/>
      <protection hidden="1"/>
    </xf>
    <xf numFmtId="165" fontId="11" fillId="7" borderId="15" xfId="1" applyNumberFormat="1" applyFont="1" applyFill="1" applyBorder="1" applyAlignment="1" applyProtection="1">
      <alignment horizontal="center" vertical="center"/>
      <protection hidden="1"/>
    </xf>
    <xf numFmtId="165" fontId="11" fillId="7" borderId="16" xfId="1" applyNumberFormat="1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Alignment="1">
      <alignment horizontal="left"/>
    </xf>
    <xf numFmtId="165" fontId="10" fillId="4" borderId="9" xfId="0" applyNumberFormat="1" applyFont="1" applyFill="1" applyBorder="1" applyAlignment="1" applyProtection="1">
      <alignment horizontal="right"/>
      <protection locked="0"/>
    </xf>
    <xf numFmtId="165" fontId="10" fillId="4" borderId="11" xfId="0" applyNumberFormat="1" applyFont="1" applyFill="1" applyBorder="1" applyAlignment="1" applyProtection="1">
      <alignment horizontal="right"/>
      <protection locked="0"/>
    </xf>
    <xf numFmtId="165" fontId="10" fillId="4" borderId="9" xfId="0" applyNumberFormat="1" applyFont="1" applyFill="1" applyBorder="1" applyAlignment="1" applyProtection="1">
      <alignment horizontal="center"/>
      <protection locked="0"/>
    </xf>
    <xf numFmtId="165" fontId="10" fillId="4" borderId="11" xfId="0" applyNumberFormat="1" applyFont="1" applyFill="1" applyBorder="1" applyAlignment="1" applyProtection="1">
      <alignment horizontal="center"/>
      <protection locked="0"/>
    </xf>
    <xf numFmtId="0" fontId="11" fillId="4" borderId="0" xfId="0" applyFont="1" applyFill="1" applyAlignment="1">
      <alignment horizontal="left" vertical="top" wrapText="1"/>
    </xf>
    <xf numFmtId="0" fontId="11" fillId="4" borderId="19" xfId="0" applyFont="1" applyFill="1" applyBorder="1" applyAlignment="1">
      <alignment horizontal="left" vertical="top" wrapText="1"/>
    </xf>
    <xf numFmtId="165" fontId="10" fillId="4" borderId="9" xfId="0" applyNumberFormat="1" applyFont="1" applyFill="1" applyBorder="1" applyAlignment="1" applyProtection="1">
      <alignment horizontal="left" vertical="top"/>
      <protection locked="0"/>
    </xf>
    <xf numFmtId="165" fontId="10" fillId="4" borderId="11" xfId="0" applyNumberFormat="1" applyFont="1" applyFill="1" applyBorder="1" applyAlignment="1" applyProtection="1">
      <alignment horizontal="left" vertical="top"/>
      <protection locked="0"/>
    </xf>
    <xf numFmtId="0" fontId="10" fillId="4" borderId="6" xfId="0" applyFont="1" applyFill="1" applyBorder="1" applyAlignment="1">
      <alignment horizontal="center"/>
    </xf>
    <xf numFmtId="165" fontId="11" fillId="7" borderId="9" xfId="1" applyNumberFormat="1" applyFont="1" applyFill="1" applyBorder="1" applyAlignment="1" applyProtection="1">
      <alignment horizontal="right" vertical="center"/>
      <protection hidden="1"/>
    </xf>
    <xf numFmtId="165" fontId="11" fillId="7" borderId="11" xfId="1" applyNumberFormat="1" applyFont="1" applyFill="1" applyBorder="1" applyAlignment="1" applyProtection="1">
      <alignment horizontal="right" vertical="center"/>
      <protection hidden="1"/>
    </xf>
    <xf numFmtId="0" fontId="23" fillId="10" borderId="12" xfId="0" applyFont="1" applyFill="1" applyBorder="1" applyAlignment="1">
      <alignment horizontal="left" vertical="center" wrapText="1"/>
    </xf>
    <xf numFmtId="0" fontId="23" fillId="10" borderId="13" xfId="0" applyFont="1" applyFill="1" applyBorder="1" applyAlignment="1">
      <alignment horizontal="left" vertical="center" wrapText="1"/>
    </xf>
    <xf numFmtId="0" fontId="23" fillId="10" borderId="14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0" fontId="28" fillId="4" borderId="0" xfId="0" applyFont="1" applyFill="1" applyAlignment="1">
      <alignment horizontal="left" wrapText="1"/>
    </xf>
    <xf numFmtId="0" fontId="17" fillId="4" borderId="0" xfId="0" applyFont="1" applyFill="1" applyAlignment="1">
      <alignment horizontal="left" vertical="center" wrapText="1"/>
    </xf>
    <xf numFmtId="165" fontId="10" fillId="4" borderId="0" xfId="0" applyNumberFormat="1" applyFont="1" applyFill="1" applyAlignment="1" applyProtection="1">
      <alignment horizontal="center"/>
      <protection locked="0"/>
    </xf>
    <xf numFmtId="0" fontId="15" fillId="4" borderId="17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14" fontId="10" fillId="4" borderId="0" xfId="0" applyNumberFormat="1" applyFont="1" applyFill="1" applyAlignment="1" applyProtection="1">
      <alignment horizontal="center"/>
      <protection locked="0"/>
    </xf>
    <xf numFmtId="0" fontId="14" fillId="4" borderId="0" xfId="0" applyFont="1" applyFill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6" fillId="4" borderId="0" xfId="0" quotePrefix="1" applyFont="1" applyFill="1" applyAlignment="1">
      <alignment horizontal="left" vertical="top" wrapText="1"/>
    </xf>
    <xf numFmtId="0" fontId="16" fillId="4" borderId="0" xfId="0" applyFont="1" applyFill="1" applyAlignment="1">
      <alignment horizontal="left" vertical="top" wrapText="1"/>
    </xf>
    <xf numFmtId="0" fontId="13" fillId="4" borderId="9" xfId="0" applyFont="1" applyFill="1" applyBorder="1" applyAlignment="1" applyProtection="1">
      <alignment horizontal="left"/>
      <protection locked="0"/>
    </xf>
    <xf numFmtId="0" fontId="13" fillId="4" borderId="10" xfId="0" applyFont="1" applyFill="1" applyBorder="1" applyAlignment="1" applyProtection="1">
      <alignment horizontal="left"/>
      <protection locked="0"/>
    </xf>
    <xf numFmtId="0" fontId="13" fillId="4" borderId="11" xfId="0" applyFont="1" applyFill="1" applyBorder="1" applyAlignment="1" applyProtection="1">
      <alignment horizontal="left"/>
      <protection locked="0"/>
    </xf>
    <xf numFmtId="0" fontId="25" fillId="4" borderId="0" xfId="0" quotePrefix="1" applyFont="1" applyFill="1" applyAlignment="1">
      <alignment horizontal="left" vertical="top" wrapText="1"/>
    </xf>
    <xf numFmtId="165" fontId="11" fillId="0" borderId="0" xfId="1" applyNumberFormat="1" applyFont="1" applyFill="1" applyBorder="1" applyAlignment="1" applyProtection="1">
      <alignment horizontal="right" vertical="center"/>
      <protection hidden="1"/>
    </xf>
    <xf numFmtId="165" fontId="10" fillId="4" borderId="0" xfId="0" applyNumberFormat="1" applyFont="1" applyFill="1" applyAlignment="1" applyProtection="1">
      <alignment horizontal="right"/>
      <protection locked="0"/>
    </xf>
    <xf numFmtId="0" fontId="23" fillId="9" borderId="12" xfId="0" applyFont="1" applyFill="1" applyBorder="1" applyAlignment="1">
      <alignment horizontal="left" vertical="top" wrapText="1"/>
    </xf>
    <xf numFmtId="0" fontId="23" fillId="9" borderId="13" xfId="0" applyFont="1" applyFill="1" applyBorder="1" applyAlignment="1">
      <alignment horizontal="left" vertical="top" wrapText="1"/>
    </xf>
    <xf numFmtId="0" fontId="23" fillId="9" borderId="14" xfId="0" applyFont="1" applyFill="1" applyBorder="1" applyAlignment="1">
      <alignment horizontal="left" vertical="top" wrapText="1"/>
    </xf>
    <xf numFmtId="0" fontId="22" fillId="4" borderId="0" xfId="0" quotePrefix="1" applyFont="1" applyFill="1" applyAlignment="1">
      <alignment horizontal="left" wrapText="1"/>
    </xf>
    <xf numFmtId="165" fontId="11" fillId="7" borderId="9" xfId="0" applyNumberFormat="1" applyFont="1" applyFill="1" applyBorder="1" applyAlignment="1" applyProtection="1">
      <alignment horizontal="right" vertical="center"/>
      <protection hidden="1"/>
    </xf>
    <xf numFmtId="165" fontId="11" fillId="7" borderId="11" xfId="0" applyNumberFormat="1" applyFont="1" applyFill="1" applyBorder="1" applyAlignment="1" applyProtection="1">
      <alignment horizontal="right" vertical="center"/>
      <protection hidden="1"/>
    </xf>
    <xf numFmtId="10" fontId="11" fillId="7" borderId="9" xfId="0" applyNumberFormat="1" applyFont="1" applyFill="1" applyBorder="1" applyAlignment="1" applyProtection="1">
      <alignment horizontal="right" vertical="center"/>
      <protection hidden="1"/>
    </xf>
    <xf numFmtId="10" fontId="11" fillId="7" borderId="11" xfId="0" applyNumberFormat="1" applyFont="1" applyFill="1" applyBorder="1" applyAlignment="1" applyProtection="1">
      <alignment horizontal="right" vertical="center"/>
      <protection hidden="1"/>
    </xf>
    <xf numFmtId="0" fontId="16" fillId="4" borderId="0" xfId="0" applyFont="1" applyFill="1" applyAlignment="1">
      <alignment horizontal="left" vertical="center" wrapText="1"/>
    </xf>
    <xf numFmtId="165" fontId="12" fillId="0" borderId="0" xfId="0" applyNumberFormat="1" applyFont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26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66FF99"/>
        </patternFill>
      </fill>
    </dxf>
    <dxf>
      <font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FFFF"/>
  </sheetPr>
  <dimension ref="A1:N89"/>
  <sheetViews>
    <sheetView tabSelected="1" zoomScaleNormal="100" workbookViewId="0">
      <selection activeCell="K44" sqref="K44:L44"/>
    </sheetView>
  </sheetViews>
  <sheetFormatPr defaultColWidth="0" defaultRowHeight="15" zeroHeight="1" x14ac:dyDescent="0.25"/>
  <cols>
    <col min="1" max="1" width="4.5703125" style="4" customWidth="1"/>
    <col min="2" max="2" width="5.140625" style="4" customWidth="1"/>
    <col min="3" max="3" width="13.42578125" style="4" customWidth="1"/>
    <col min="4" max="4" width="11.42578125" style="4" customWidth="1"/>
    <col min="5" max="5" width="8.28515625" style="4" customWidth="1"/>
    <col min="6" max="6" width="8.42578125" style="4" customWidth="1"/>
    <col min="7" max="7" width="7.42578125" style="4" customWidth="1"/>
    <col min="8" max="8" width="9" style="4" customWidth="1"/>
    <col min="9" max="9" width="8" style="4" customWidth="1"/>
    <col min="10" max="10" width="14.28515625" style="4" customWidth="1"/>
    <col min="11" max="11" width="10" style="4" customWidth="1"/>
    <col min="12" max="12" width="8" style="4" customWidth="1"/>
    <col min="13" max="13" width="6.140625" style="4" customWidth="1"/>
    <col min="14" max="14" width="2" style="4" customWidth="1"/>
    <col min="15" max="255" width="9.140625" style="4" hidden="1" customWidth="1"/>
    <col min="256" max="16384" width="9.140625" style="4" hidden="1"/>
  </cols>
  <sheetData>
    <row r="1" spans="1:14" s="9" customFormat="1" ht="18" customHeight="1" x14ac:dyDescent="0.25">
      <c r="A1" s="38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39"/>
      <c r="M1" s="8"/>
      <c r="N1" s="8"/>
    </row>
    <row r="2" spans="1:14" s="9" customFormat="1" ht="19.5" customHeight="1" x14ac:dyDescent="0.25">
      <c r="A2" s="8"/>
      <c r="B2" s="48" t="s">
        <v>11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9" customFormat="1" ht="30.75" customHeight="1" x14ac:dyDescent="0.25">
      <c r="A3" s="49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9" customFormat="1" ht="7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s="9" customFormat="1" ht="21.75" customHeight="1" x14ac:dyDescent="0.25">
      <c r="A5" s="8"/>
      <c r="B5" s="16" t="s">
        <v>2</v>
      </c>
      <c r="C5" s="10"/>
      <c r="E5" s="50" t="s">
        <v>13</v>
      </c>
      <c r="F5" s="51"/>
      <c r="G5" s="52"/>
      <c r="H5" s="10"/>
      <c r="I5" s="8"/>
      <c r="J5" s="8"/>
      <c r="K5" s="8"/>
      <c r="L5" s="8"/>
      <c r="M5" s="8"/>
      <c r="N5" s="8"/>
    </row>
    <row r="6" spans="1:14" customFormat="1" ht="8.25" customHeight="1" x14ac:dyDescent="0.25">
      <c r="A6" s="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"/>
    </row>
    <row r="7" spans="1:14" customFormat="1" ht="18" customHeight="1" x14ac:dyDescent="0.25">
      <c r="A7" s="1"/>
      <c r="B7" s="16" t="s">
        <v>21</v>
      </c>
      <c r="C7" s="10"/>
      <c r="E7" s="50"/>
      <c r="F7" s="51"/>
      <c r="G7" s="51"/>
      <c r="H7" s="51"/>
      <c r="I7" s="52"/>
      <c r="J7" s="11"/>
      <c r="K7" s="11"/>
      <c r="L7" s="11"/>
      <c r="M7" s="11"/>
      <c r="N7" s="1"/>
    </row>
    <row r="8" spans="1:14" customFormat="1" ht="15" customHeight="1" x14ac:dyDescent="0.25">
      <c r="A8" s="1"/>
      <c r="B8" s="31" t="s">
        <v>14</v>
      </c>
      <c r="C8" s="11"/>
      <c r="D8" s="27"/>
      <c r="E8" s="27"/>
      <c r="F8" s="27"/>
      <c r="G8" s="11"/>
      <c r="H8" s="11"/>
      <c r="I8" s="11"/>
      <c r="J8" s="11"/>
      <c r="K8" s="11"/>
      <c r="L8" s="11"/>
      <c r="M8" s="11"/>
      <c r="N8" s="1"/>
    </row>
    <row r="9" spans="1:14" customFormat="1" ht="10.5" customHeight="1" x14ac:dyDescent="0.25">
      <c r="A9" s="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"/>
    </row>
    <row r="10" spans="1:14" s="9" customFormat="1" ht="30" customHeight="1" x14ac:dyDescent="0.25">
      <c r="A10" s="8"/>
      <c r="B10" s="65" t="s">
        <v>44</v>
      </c>
      <c r="C10" s="66"/>
      <c r="D10" s="53"/>
      <c r="E10" s="54"/>
      <c r="F10" s="54"/>
      <c r="G10" s="54"/>
      <c r="H10" s="54"/>
      <c r="I10" s="54"/>
      <c r="J10" s="54"/>
      <c r="K10" s="54"/>
      <c r="L10" s="54"/>
      <c r="M10" s="55"/>
      <c r="N10" s="8"/>
    </row>
    <row r="11" spans="1:14" customFormat="1" ht="9.75" customHeight="1" thickBot="1" x14ac:dyDescent="0.3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"/>
    </row>
    <row r="12" spans="1:14" customFormat="1" ht="9.9499999999999993" customHeight="1" x14ac:dyDescent="0.25">
      <c r="A12" s="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"/>
    </row>
    <row r="13" spans="1:14" s="9" customFormat="1" ht="20.100000000000001" customHeight="1" x14ac:dyDescent="0.25">
      <c r="A13" s="8"/>
      <c r="B13" s="15"/>
      <c r="C13" s="16" t="s">
        <v>22</v>
      </c>
      <c r="D13" s="16"/>
      <c r="E13" s="16"/>
      <c r="F13" s="16"/>
      <c r="G13" s="16"/>
      <c r="H13" s="16"/>
      <c r="I13" s="10"/>
      <c r="J13" s="17"/>
      <c r="K13" s="58">
        <f>SUM(K14:L16)</f>
        <v>0</v>
      </c>
      <c r="L13" s="59"/>
      <c r="M13" s="18"/>
      <c r="N13" s="8"/>
    </row>
    <row r="14" spans="1:14" customFormat="1" ht="15.75" x14ac:dyDescent="0.25">
      <c r="A14" s="1"/>
      <c r="B14" s="19"/>
      <c r="C14" s="11" t="s">
        <v>23</v>
      </c>
      <c r="D14" s="11"/>
      <c r="E14" s="11"/>
      <c r="F14" s="11"/>
      <c r="G14" s="20"/>
      <c r="H14" s="20"/>
      <c r="I14" s="20"/>
      <c r="J14" s="20"/>
      <c r="K14" s="61"/>
      <c r="L14" s="62"/>
      <c r="M14" s="21"/>
      <c r="N14" s="1"/>
    </row>
    <row r="15" spans="1:14" customFormat="1" ht="15.75" x14ac:dyDescent="0.25">
      <c r="A15" s="1"/>
      <c r="B15" s="19"/>
      <c r="C15" s="60" t="s">
        <v>24</v>
      </c>
      <c r="D15" s="60"/>
      <c r="E15" s="60"/>
      <c r="F15" s="60"/>
      <c r="G15" s="60"/>
      <c r="H15" s="20"/>
      <c r="I15" s="20"/>
      <c r="J15" s="20"/>
      <c r="K15" s="63"/>
      <c r="L15" s="64"/>
      <c r="M15" s="21"/>
      <c r="N15" s="1"/>
    </row>
    <row r="16" spans="1:14" customFormat="1" ht="15.75" x14ac:dyDescent="0.25">
      <c r="A16" s="1"/>
      <c r="B16" s="19"/>
      <c r="C16" s="33" t="s">
        <v>12</v>
      </c>
      <c r="D16" s="11"/>
      <c r="E16" s="11"/>
      <c r="F16" s="11"/>
      <c r="G16" s="11"/>
      <c r="H16" s="20"/>
      <c r="I16" s="20"/>
      <c r="J16" s="20"/>
      <c r="K16" s="61"/>
      <c r="L16" s="62"/>
      <c r="M16" s="21"/>
      <c r="N16" s="1"/>
    </row>
    <row r="17" spans="1:14" customFormat="1" ht="9.9499999999999993" customHeight="1" thickBot="1" x14ac:dyDescent="0.3">
      <c r="A17" s="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1"/>
    </row>
    <row r="18" spans="1:14" customFormat="1" ht="9.9499999999999993" customHeight="1" x14ac:dyDescent="0.25">
      <c r="A18" s="1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"/>
    </row>
    <row r="19" spans="1:14" customFormat="1" ht="20.100000000000001" customHeight="1" x14ac:dyDescent="0.25">
      <c r="A19" s="1"/>
      <c r="B19" s="19"/>
      <c r="C19" s="40" t="s">
        <v>25</v>
      </c>
      <c r="D19" s="11"/>
      <c r="E19" s="11"/>
      <c r="F19" s="11"/>
      <c r="G19" s="11"/>
      <c r="H19" s="11"/>
      <c r="I19" s="11"/>
      <c r="J19" s="11"/>
      <c r="K19" s="56">
        <f>SUM(K20:L23)+K24+K25</f>
        <v>0</v>
      </c>
      <c r="L19" s="57"/>
      <c r="M19" s="21"/>
      <c r="N19" s="1"/>
    </row>
    <row r="20" spans="1:14" customFormat="1" ht="15.75" customHeight="1" x14ac:dyDescent="0.25">
      <c r="A20" s="1"/>
      <c r="B20" s="19"/>
      <c r="C20" s="11" t="s">
        <v>4</v>
      </c>
      <c r="D20" s="11"/>
      <c r="E20" s="11"/>
      <c r="F20" s="11"/>
      <c r="G20" s="11"/>
      <c r="H20" s="11"/>
      <c r="I20" s="11"/>
      <c r="J20" s="11"/>
      <c r="K20" s="61"/>
      <c r="L20" s="62"/>
      <c r="M20" s="21"/>
      <c r="N20" s="1"/>
    </row>
    <row r="21" spans="1:14" customFormat="1" ht="15.75" customHeight="1" x14ac:dyDescent="0.25">
      <c r="A21" s="1"/>
      <c r="B21" s="19"/>
      <c r="C21" s="11" t="s">
        <v>10</v>
      </c>
      <c r="D21" s="11"/>
      <c r="E21" s="11"/>
      <c r="F21" s="11"/>
      <c r="G21" s="11"/>
      <c r="H21" s="11"/>
      <c r="I21" s="11"/>
      <c r="J21" s="11"/>
      <c r="K21" s="63"/>
      <c r="L21" s="64"/>
      <c r="M21" s="21"/>
      <c r="N21" s="1"/>
    </row>
    <row r="22" spans="1:14" customFormat="1" ht="15.75" customHeight="1" x14ac:dyDescent="0.25">
      <c r="A22" s="1"/>
      <c r="B22" s="19"/>
      <c r="C22" s="11" t="s">
        <v>5</v>
      </c>
      <c r="D22" s="11"/>
      <c r="E22" s="11"/>
      <c r="F22" s="11"/>
      <c r="G22" s="11"/>
      <c r="H22" s="11"/>
      <c r="I22" s="11"/>
      <c r="J22" s="11"/>
      <c r="K22" s="61"/>
      <c r="L22" s="62"/>
      <c r="M22" s="21"/>
      <c r="N22" s="1"/>
    </row>
    <row r="23" spans="1:14" customFormat="1" ht="15.75" customHeight="1" x14ac:dyDescent="0.25">
      <c r="A23" s="1"/>
      <c r="B23" s="19"/>
      <c r="C23" s="11" t="s">
        <v>6</v>
      </c>
      <c r="D23" s="11"/>
      <c r="E23" s="11"/>
      <c r="F23" s="11"/>
      <c r="G23" s="11"/>
      <c r="H23" s="11"/>
      <c r="I23" s="11"/>
      <c r="J23" s="11"/>
      <c r="K23" s="61"/>
      <c r="L23" s="62"/>
      <c r="M23" s="21"/>
      <c r="N23" s="1"/>
    </row>
    <row r="24" spans="1:14" customFormat="1" ht="15.75" customHeight="1" x14ac:dyDescent="0.25">
      <c r="A24" s="1"/>
      <c r="B24" s="19"/>
      <c r="C24" s="33" t="s">
        <v>26</v>
      </c>
      <c r="D24" s="33"/>
      <c r="E24" s="33"/>
      <c r="F24" s="33"/>
      <c r="G24" s="11"/>
      <c r="H24" s="11"/>
      <c r="I24" s="11"/>
      <c r="J24" s="11"/>
      <c r="K24" s="63"/>
      <c r="L24" s="64"/>
      <c r="M24" s="21"/>
      <c r="N24" s="1"/>
    </row>
    <row r="25" spans="1:14" customFormat="1" ht="15.75" x14ac:dyDescent="0.25">
      <c r="A25" s="1"/>
      <c r="B25" s="19"/>
      <c r="C25" s="33" t="s">
        <v>17</v>
      </c>
      <c r="D25" s="33"/>
      <c r="E25" s="33"/>
      <c r="F25" s="33"/>
      <c r="G25" s="11"/>
      <c r="H25" s="11"/>
      <c r="I25" s="11"/>
      <c r="J25" s="11"/>
      <c r="K25" s="63"/>
      <c r="L25" s="64"/>
      <c r="M25" s="21"/>
      <c r="N25" s="1"/>
    </row>
    <row r="26" spans="1:14" customFormat="1" ht="9.9499999999999993" customHeight="1" thickBot="1" x14ac:dyDescent="0.3">
      <c r="A26" s="1"/>
      <c r="B26" s="22"/>
      <c r="C26" s="23"/>
      <c r="D26" s="23"/>
      <c r="E26" s="69"/>
      <c r="F26" s="69"/>
      <c r="G26" s="23"/>
      <c r="H26" s="23"/>
      <c r="I26" s="23"/>
      <c r="J26" s="23"/>
      <c r="K26" s="23"/>
      <c r="L26" s="23"/>
      <c r="M26" s="24"/>
      <c r="N26" s="1"/>
    </row>
    <row r="27" spans="1:14" customFormat="1" ht="9.9499999999999993" customHeight="1" x14ac:dyDescent="0.25">
      <c r="A27" s="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"/>
    </row>
    <row r="28" spans="1:14" s="9" customFormat="1" ht="20.100000000000001" customHeight="1" x14ac:dyDescent="0.25">
      <c r="A28" s="8"/>
      <c r="B28" s="15"/>
      <c r="C28" s="40" t="s">
        <v>27</v>
      </c>
      <c r="D28" s="10"/>
      <c r="E28" s="10"/>
      <c r="F28" s="10"/>
      <c r="G28" s="10"/>
      <c r="H28" s="10"/>
      <c r="I28" s="10"/>
      <c r="J28" s="10"/>
      <c r="K28" s="70">
        <f>SUM(K29:L32)+K33+K34</f>
        <v>0</v>
      </c>
      <c r="L28" s="71"/>
      <c r="M28" s="18"/>
      <c r="N28" s="8"/>
    </row>
    <row r="29" spans="1:14" customFormat="1" ht="15.75" x14ac:dyDescent="0.25">
      <c r="A29" s="1"/>
      <c r="B29" s="19"/>
      <c r="C29" s="11" t="s">
        <v>28</v>
      </c>
      <c r="D29" s="11"/>
      <c r="E29" s="11"/>
      <c r="F29" s="11"/>
      <c r="G29" s="11"/>
      <c r="H29" s="11"/>
      <c r="I29" s="11"/>
      <c r="J29" s="11"/>
      <c r="K29" s="61"/>
      <c r="L29" s="62"/>
      <c r="M29" s="21"/>
      <c r="N29" s="1"/>
    </row>
    <row r="30" spans="1:14" customFormat="1" ht="15.75" x14ac:dyDescent="0.25">
      <c r="A30" s="1"/>
      <c r="B30" s="19"/>
      <c r="C30" s="11" t="s">
        <v>29</v>
      </c>
      <c r="D30" s="11"/>
      <c r="E30" s="11"/>
      <c r="F30" s="11"/>
      <c r="G30" s="11"/>
      <c r="H30" s="11"/>
      <c r="I30" s="11"/>
      <c r="J30" s="11"/>
      <c r="K30" s="67"/>
      <c r="L30" s="68"/>
      <c r="M30" s="21"/>
      <c r="N30" s="1"/>
    </row>
    <row r="31" spans="1:14" customFormat="1" ht="15.75" x14ac:dyDescent="0.25">
      <c r="A31" s="1"/>
      <c r="B31" s="19"/>
      <c r="C31" s="11" t="s">
        <v>30</v>
      </c>
      <c r="D31" s="11"/>
      <c r="E31" s="11"/>
      <c r="F31" s="11"/>
      <c r="G31" s="11"/>
      <c r="H31" s="11"/>
      <c r="I31" s="11"/>
      <c r="J31" s="11"/>
      <c r="K31" s="61"/>
      <c r="L31" s="62"/>
      <c r="M31" s="21"/>
      <c r="N31" s="1"/>
    </row>
    <row r="32" spans="1:14" customFormat="1" ht="15.75" x14ac:dyDescent="0.25">
      <c r="A32" s="1"/>
      <c r="B32" s="19"/>
      <c r="C32" s="11" t="s">
        <v>31</v>
      </c>
      <c r="D32" s="11"/>
      <c r="E32" s="11"/>
      <c r="F32" s="11"/>
      <c r="G32" s="11"/>
      <c r="H32" s="11"/>
      <c r="I32" s="11"/>
      <c r="J32" s="11"/>
      <c r="K32" s="61"/>
      <c r="L32" s="62"/>
      <c r="M32" s="21"/>
      <c r="N32" s="1"/>
    </row>
    <row r="33" spans="1:14" customFormat="1" ht="15.75" x14ac:dyDescent="0.25">
      <c r="A33" s="1"/>
      <c r="B33" s="19"/>
      <c r="C33" s="33" t="s">
        <v>32</v>
      </c>
      <c r="D33" s="33"/>
      <c r="E33" s="33"/>
      <c r="F33" s="11"/>
      <c r="G33" s="11"/>
      <c r="H33" s="11"/>
      <c r="I33" s="11"/>
      <c r="J33" s="11"/>
      <c r="K33" s="63"/>
      <c r="L33" s="64"/>
      <c r="M33" s="21"/>
      <c r="N33" s="1"/>
    </row>
    <row r="34" spans="1:14" customFormat="1" ht="15.75" x14ac:dyDescent="0.25">
      <c r="A34" s="1"/>
      <c r="B34" s="19"/>
      <c r="C34" s="33" t="s">
        <v>33</v>
      </c>
      <c r="D34" s="33"/>
      <c r="E34" s="33"/>
      <c r="F34" s="11"/>
      <c r="G34" s="11"/>
      <c r="H34" s="11"/>
      <c r="I34" s="11"/>
      <c r="J34" s="11"/>
      <c r="K34" s="63"/>
      <c r="L34" s="64"/>
      <c r="M34" s="21"/>
      <c r="N34" s="1"/>
    </row>
    <row r="35" spans="1:14" customFormat="1" ht="9.9499999999999993" customHeight="1" thickBot="1" x14ac:dyDescent="0.3">
      <c r="A35" s="1"/>
      <c r="B35" s="22"/>
      <c r="C35" s="23"/>
      <c r="D35" s="23"/>
      <c r="E35" s="69"/>
      <c r="F35" s="69"/>
      <c r="G35" s="23"/>
      <c r="H35" s="23"/>
      <c r="I35" s="23"/>
      <c r="J35" s="23"/>
      <c r="K35" s="23"/>
      <c r="L35" s="23"/>
      <c r="M35" s="24"/>
      <c r="N35" s="1"/>
    </row>
    <row r="36" spans="1:14" customFormat="1" ht="9.9499999999999993" customHeight="1" x14ac:dyDescent="0.25">
      <c r="A36" s="1"/>
      <c r="B36" s="12"/>
      <c r="C36" s="13"/>
      <c r="D36" s="13"/>
      <c r="E36" s="25"/>
      <c r="F36" s="25"/>
      <c r="G36" s="13"/>
      <c r="H36" s="13"/>
      <c r="I36" s="13"/>
      <c r="J36" s="13"/>
      <c r="K36" s="13"/>
      <c r="L36" s="13"/>
      <c r="M36" s="14"/>
      <c r="N36" s="1"/>
    </row>
    <row r="37" spans="1:14" customFormat="1" ht="15.75" customHeight="1" x14ac:dyDescent="0.25">
      <c r="A37" s="1"/>
      <c r="B37" s="19"/>
      <c r="C37" s="40" t="s">
        <v>34</v>
      </c>
      <c r="D37" s="11"/>
      <c r="E37" s="27"/>
      <c r="F37" s="27"/>
      <c r="G37" s="11"/>
      <c r="H37" s="11"/>
      <c r="I37" s="11"/>
      <c r="J37" s="11"/>
      <c r="K37" s="11"/>
      <c r="L37" s="36" t="s">
        <v>19</v>
      </c>
      <c r="M37" s="21"/>
      <c r="N37" s="1"/>
    </row>
    <row r="38" spans="1:14" customFormat="1" ht="9" customHeight="1" x14ac:dyDescent="0.25">
      <c r="A38" s="1"/>
      <c r="B38" s="19"/>
      <c r="C38" s="11"/>
      <c r="D38" s="11"/>
      <c r="E38" s="27"/>
      <c r="F38" s="27"/>
      <c r="G38" s="11"/>
      <c r="H38" s="11"/>
      <c r="I38" s="11"/>
      <c r="J38" s="11"/>
      <c r="K38" s="11"/>
      <c r="L38" s="11"/>
      <c r="M38" s="21"/>
      <c r="N38" s="1"/>
    </row>
    <row r="39" spans="1:14" s="9" customFormat="1" ht="20.100000000000001" customHeight="1" x14ac:dyDescent="0.25">
      <c r="A39" s="8"/>
      <c r="B39" s="15"/>
      <c r="C39" s="16" t="str">
        <f>IF(L37="NU","Total granturi care nu vor fi utilizate și care pot fi recuperate de AN:","")</f>
        <v/>
      </c>
      <c r="D39" s="16"/>
      <c r="E39" s="16"/>
      <c r="F39" s="16"/>
      <c r="G39" s="16"/>
      <c r="H39" s="16"/>
      <c r="I39" s="16"/>
      <c r="J39" s="16"/>
      <c r="K39" s="100" t="str">
        <f>IF(L37="NU",SUM(E40:F46)+K48,"")</f>
        <v/>
      </c>
      <c r="L39" s="100"/>
      <c r="M39" s="18"/>
      <c r="N39" s="8"/>
    </row>
    <row r="40" spans="1:14" customFormat="1" ht="15.75" x14ac:dyDescent="0.25">
      <c r="A40" s="1"/>
      <c r="B40" s="19"/>
      <c r="C40" s="11" t="str">
        <f>IF(L37="NU","4.1. Grant SMS neutilizat:","")</f>
        <v/>
      </c>
      <c r="D40" s="11"/>
      <c r="E40" s="11"/>
      <c r="F40" s="11"/>
      <c r="G40" s="11"/>
      <c r="H40" s="11"/>
      <c r="I40" s="11"/>
      <c r="J40" s="11"/>
      <c r="K40" s="101"/>
      <c r="L40" s="101"/>
      <c r="M40" s="21"/>
      <c r="N40" s="1"/>
    </row>
    <row r="41" spans="1:14" customFormat="1" ht="5.0999999999999996" customHeight="1" x14ac:dyDescent="0.25">
      <c r="B41" s="19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21"/>
    </row>
    <row r="42" spans="1:14" customFormat="1" ht="15.75" x14ac:dyDescent="0.25">
      <c r="A42" s="1"/>
      <c r="B42" s="19"/>
      <c r="C42" s="11" t="str">
        <f>IF(L37="NU","4.2. Grant SMT neutilizat:","")</f>
        <v/>
      </c>
      <c r="D42" s="11"/>
      <c r="E42" s="11"/>
      <c r="F42" s="11"/>
      <c r="G42" s="11"/>
      <c r="H42" s="11"/>
      <c r="I42" s="11"/>
      <c r="J42" s="11"/>
      <c r="K42" s="81"/>
      <c r="L42" s="81"/>
      <c r="M42" s="21"/>
      <c r="N42" s="1"/>
    </row>
    <row r="43" spans="1:14" customFormat="1" ht="5.0999999999999996" customHeight="1" x14ac:dyDescent="0.25">
      <c r="A43" s="1"/>
      <c r="B43" s="19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21"/>
      <c r="N43" s="1"/>
    </row>
    <row r="44" spans="1:14" customFormat="1" ht="15.75" x14ac:dyDescent="0.25">
      <c r="A44" s="1"/>
      <c r="B44" s="19"/>
      <c r="C44" s="11" t="str">
        <f>IF(L37="NU","4.3. Grant STA neutilizat:","")</f>
        <v/>
      </c>
      <c r="D44" s="11"/>
      <c r="E44" s="11"/>
      <c r="F44" s="11"/>
      <c r="G44" s="11"/>
      <c r="H44" s="11"/>
      <c r="I44" s="11"/>
      <c r="J44" s="11"/>
      <c r="K44" s="101"/>
      <c r="L44" s="101"/>
      <c r="M44" s="21"/>
      <c r="N44" s="1"/>
    </row>
    <row r="45" spans="1:14" customFormat="1" ht="5.0999999999999996" customHeight="1" x14ac:dyDescent="0.25">
      <c r="A45" s="1"/>
      <c r="B45" s="19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21"/>
      <c r="N45" s="1"/>
    </row>
    <row r="46" spans="1:14" customFormat="1" ht="15.75" x14ac:dyDescent="0.25">
      <c r="A46" s="1"/>
      <c r="B46" s="19"/>
      <c r="C46" s="11" t="str">
        <f>IF(L37="NU","4.4. Grant STT neutilizat:","")</f>
        <v/>
      </c>
      <c r="D46" s="11"/>
      <c r="E46" s="11"/>
      <c r="F46" s="11"/>
      <c r="G46" s="11"/>
      <c r="H46" s="11"/>
      <c r="I46" s="11"/>
      <c r="J46" s="11"/>
      <c r="K46" s="101"/>
      <c r="L46" s="101"/>
      <c r="M46" s="21"/>
      <c r="N46" s="1"/>
    </row>
    <row r="47" spans="1:14" customFormat="1" ht="5.0999999999999996" customHeight="1" x14ac:dyDescent="0.25">
      <c r="A47" s="1"/>
      <c r="B47" s="1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21"/>
      <c r="N47" s="1"/>
    </row>
    <row r="48" spans="1:14" customFormat="1" ht="15.75" x14ac:dyDescent="0.25">
      <c r="A48" s="1"/>
      <c r="B48" s="19"/>
      <c r="C48" s="33" t="str">
        <f>IF(L37="NU","4.5. Sprijin organizatoric pentru Programe Intensive Mixte (SO PIM) neutilizat:","")</f>
        <v/>
      </c>
      <c r="D48" s="11"/>
      <c r="E48" s="11"/>
      <c r="F48" s="11"/>
      <c r="G48" s="11"/>
      <c r="H48" s="11"/>
      <c r="I48" s="11"/>
      <c r="J48" s="11"/>
      <c r="K48" s="81"/>
      <c r="L48" s="81"/>
      <c r="M48" s="21"/>
      <c r="N48" s="1"/>
    </row>
    <row r="49" spans="1:14" customFormat="1" ht="9.9499999999999993" customHeight="1" thickBot="1" x14ac:dyDescent="0.3">
      <c r="A49" s="1"/>
      <c r="B49" s="22"/>
      <c r="C49" s="23"/>
      <c r="D49" s="23"/>
      <c r="E49" s="69"/>
      <c r="F49" s="69"/>
      <c r="G49" s="23"/>
      <c r="H49" s="23"/>
      <c r="I49" s="23"/>
      <c r="J49" s="23"/>
      <c r="K49" s="23"/>
      <c r="L49" s="23"/>
      <c r="M49" s="24"/>
      <c r="N49" s="1"/>
    </row>
    <row r="50" spans="1:14" customFormat="1" ht="9.9499999999999993" customHeight="1" x14ac:dyDescent="0.25">
      <c r="A50" s="1"/>
      <c r="B50" s="19"/>
      <c r="C50" s="11"/>
      <c r="D50" s="11"/>
      <c r="E50" s="27"/>
      <c r="F50" s="27"/>
      <c r="G50" s="11"/>
      <c r="H50" s="11"/>
      <c r="I50" s="11"/>
      <c r="J50" s="11"/>
      <c r="K50" s="11"/>
      <c r="L50" s="11"/>
      <c r="M50" s="21"/>
      <c r="N50" s="1"/>
    </row>
    <row r="51" spans="1:14" customFormat="1" ht="15.75" customHeight="1" x14ac:dyDescent="0.25">
      <c r="A51" s="1"/>
      <c r="B51" s="19"/>
      <c r="C51" s="37" t="s">
        <v>35</v>
      </c>
      <c r="D51" s="11"/>
      <c r="E51" s="27"/>
      <c r="F51" s="27"/>
      <c r="G51" s="11"/>
      <c r="H51" s="11"/>
      <c r="I51" s="11"/>
      <c r="J51" s="11"/>
      <c r="K51" s="11"/>
      <c r="L51" s="36" t="s">
        <v>16</v>
      </c>
      <c r="M51" s="21"/>
      <c r="N51" s="1"/>
    </row>
    <row r="52" spans="1:14" customFormat="1" ht="15.75" hidden="1" customHeight="1" x14ac:dyDescent="0.25">
      <c r="A52" s="1"/>
      <c r="B52" s="19"/>
      <c r="C52" s="11"/>
      <c r="D52" s="11"/>
      <c r="E52" s="27"/>
      <c r="F52" s="27"/>
      <c r="G52" s="11"/>
      <c r="H52" s="11"/>
      <c r="I52" s="11"/>
      <c r="J52" s="11"/>
      <c r="K52" s="11"/>
      <c r="L52" s="11"/>
      <c r="M52" s="21"/>
      <c r="N52" s="1"/>
    </row>
    <row r="53" spans="1:14" customFormat="1" ht="9.9499999999999993" customHeight="1" thickBot="1" x14ac:dyDescent="0.3">
      <c r="A53" s="1"/>
      <c r="B53" s="19"/>
      <c r="C53" s="11"/>
      <c r="D53" s="11"/>
      <c r="E53" s="27"/>
      <c r="F53" s="27"/>
      <c r="G53" s="11"/>
      <c r="H53" s="11"/>
      <c r="I53" s="11"/>
      <c r="J53" s="11"/>
      <c r="K53" s="11"/>
      <c r="L53" s="11"/>
      <c r="M53" s="21"/>
      <c r="N53" s="1"/>
    </row>
    <row r="54" spans="1:14" customFormat="1" ht="9.9499999999999993" customHeight="1" x14ac:dyDescent="0.25">
      <c r="A54" s="1"/>
      <c r="B54" s="12"/>
      <c r="C54" s="13"/>
      <c r="D54" s="13"/>
      <c r="E54" s="25"/>
      <c r="F54" s="25"/>
      <c r="G54" s="13"/>
      <c r="H54" s="13"/>
      <c r="I54" s="13"/>
      <c r="J54" s="13"/>
      <c r="K54" s="13"/>
      <c r="L54" s="13"/>
      <c r="M54" s="14"/>
      <c r="N54" s="1"/>
    </row>
    <row r="55" spans="1:14" s="9" customFormat="1" ht="20.100000000000001" customHeight="1" x14ac:dyDescent="0.25">
      <c r="A55" s="8"/>
      <c r="B55" s="15"/>
      <c r="C55" s="110" t="s">
        <v>36</v>
      </c>
      <c r="D55" s="110"/>
      <c r="E55" s="110"/>
      <c r="F55" s="110"/>
      <c r="G55" s="110"/>
      <c r="H55" s="110"/>
      <c r="I55" s="11"/>
      <c r="J55" s="10"/>
      <c r="K55" s="106">
        <f>0.8*K13</f>
        <v>0</v>
      </c>
      <c r="L55" s="107"/>
      <c r="M55" s="18"/>
      <c r="N55" s="8"/>
    </row>
    <row r="56" spans="1:14" s="9" customFormat="1" ht="12" customHeight="1" x14ac:dyDescent="0.25">
      <c r="A56" s="8"/>
      <c r="B56" s="15"/>
      <c r="C56" s="79" t="s">
        <v>46</v>
      </c>
      <c r="D56" s="79"/>
      <c r="E56" s="79"/>
      <c r="F56" s="79"/>
      <c r="G56" s="79"/>
      <c r="H56" s="41"/>
      <c r="I56" s="11"/>
      <c r="J56" s="10"/>
      <c r="K56" s="44"/>
      <c r="L56" s="44"/>
      <c r="M56" s="18"/>
      <c r="N56" s="8"/>
    </row>
    <row r="57" spans="1:14" s="9" customFormat="1" ht="20.100000000000001" customHeight="1" x14ac:dyDescent="0.25">
      <c r="A57" s="8"/>
      <c r="B57" s="15"/>
      <c r="C57" s="80" t="s">
        <v>42</v>
      </c>
      <c r="D57" s="80"/>
      <c r="E57" s="80"/>
      <c r="F57" s="80"/>
      <c r="G57" s="80"/>
      <c r="H57" s="45" t="s">
        <v>16</v>
      </c>
      <c r="I57" s="11"/>
      <c r="J57" s="10"/>
      <c r="K57" s="81"/>
      <c r="L57" s="81"/>
      <c r="M57" s="18"/>
      <c r="N57" s="8"/>
    </row>
    <row r="58" spans="1:14" customFormat="1" ht="12.75" customHeight="1" x14ac:dyDescent="0.25">
      <c r="A58" s="1"/>
      <c r="B58" s="19"/>
      <c r="C58" s="79" t="s">
        <v>41</v>
      </c>
      <c r="D58" s="79"/>
      <c r="E58" s="79"/>
      <c r="F58" s="79"/>
      <c r="G58" s="79"/>
      <c r="H58" s="79"/>
      <c r="I58" s="79"/>
      <c r="J58" s="79"/>
      <c r="K58" s="79"/>
      <c r="L58" s="79"/>
      <c r="M58" s="21"/>
      <c r="N58" s="1"/>
    </row>
    <row r="59" spans="1:14" s="9" customFormat="1" ht="20.100000000000001" customHeight="1" x14ac:dyDescent="0.25">
      <c r="A59" s="8"/>
      <c r="B59" s="15"/>
      <c r="C59" s="40" t="s">
        <v>37</v>
      </c>
      <c r="D59" s="10"/>
      <c r="E59" s="10"/>
      <c r="F59" s="10"/>
      <c r="G59" s="10"/>
      <c r="H59" s="11"/>
      <c r="I59" s="11"/>
      <c r="J59" s="10"/>
      <c r="K59" s="108">
        <f>IF(AND(K28&gt;0,K55&gt;0),K28/K55,0)</f>
        <v>0</v>
      </c>
      <c r="L59" s="109"/>
      <c r="M59" s="18"/>
      <c r="N59" s="8"/>
    </row>
    <row r="60" spans="1:14" s="8" customFormat="1" ht="5.0999999999999996" customHeight="1" x14ac:dyDescent="0.25">
      <c r="B60" s="15"/>
      <c r="C60" s="16"/>
      <c r="D60" s="10"/>
      <c r="E60" s="10"/>
      <c r="F60" s="10"/>
      <c r="G60" s="10"/>
      <c r="H60" s="11"/>
      <c r="I60" s="11"/>
      <c r="J60" s="10"/>
      <c r="K60" s="30"/>
      <c r="L60" s="30"/>
      <c r="M60" s="18"/>
    </row>
    <row r="61" spans="1:14" s="9" customFormat="1" ht="20.100000000000001" customHeight="1" x14ac:dyDescent="0.25">
      <c r="A61" s="8"/>
      <c r="B61" s="15"/>
      <c r="C61" s="94" t="str">
        <f>IF(AND(H57="DA",K59&gt;=0.7),"8. Suma solicitată pentru plata celui de-al treilea avans, adica max. 20% din grantul total alocat, din care se reduce avansul al doilea primit de la AN (max. "&amp;0.2*K13-K57&amp;" eur)*:",IF(K59&gt;=0.7,"8. Suma solicitată pentru plata celui de-al doilea avans, adică max. 20% din grantul total alocat (max. "&amp;0.2*K13&amp;" eur)*:","8. Suma solicitată pentru plata celui de-al doilea avans, adică max. 20% din grantul total alocat, din care se reduce diferența dintre 70% din avans și suma declarată ca fiind platită (max. "&amp;IF(0.2*K13-(0.7*K55-K28)&gt;=0,0.2*K13-(0.7*K55-K28),0)&amp;" eur)*:"))</f>
        <v>8. Suma solicitată pentru plata celui de-al doilea avans, adică max. 20% din grantul total alocat, din care se reduce diferența dintre 70% din avans și suma declarată ca fiind platită (max. 0 eur)*:</v>
      </c>
      <c r="D61" s="95"/>
      <c r="E61" s="95"/>
      <c r="F61" s="95"/>
      <c r="G61" s="95"/>
      <c r="H61" s="95"/>
      <c r="I61" s="95"/>
      <c r="J61" s="95"/>
      <c r="K61" s="111"/>
      <c r="L61" s="111"/>
      <c r="M61" s="18"/>
      <c r="N61" s="8"/>
    </row>
    <row r="62" spans="1:14" s="9" customFormat="1" ht="27" customHeight="1" x14ac:dyDescent="0.25">
      <c r="A62" s="8"/>
      <c r="B62" s="15"/>
      <c r="C62" s="95"/>
      <c r="D62" s="95"/>
      <c r="E62" s="95"/>
      <c r="F62" s="95"/>
      <c r="G62" s="95"/>
      <c r="H62" s="95"/>
      <c r="I62" s="95"/>
      <c r="J62" s="95"/>
      <c r="K62" s="8"/>
      <c r="L62" s="8"/>
      <c r="M62" s="18"/>
      <c r="N62" s="8"/>
    </row>
    <row r="63" spans="1:14" customFormat="1" ht="9.9499999999999993" customHeight="1" thickBot="1" x14ac:dyDescent="0.3">
      <c r="A63" s="1"/>
      <c r="B63" s="22"/>
      <c r="C63" s="23"/>
      <c r="D63" s="23"/>
      <c r="E63" s="23"/>
      <c r="F63" s="23"/>
      <c r="G63" s="23"/>
      <c r="H63" s="23"/>
      <c r="I63" s="26"/>
      <c r="J63" s="26"/>
      <c r="K63" s="26"/>
      <c r="L63" s="23"/>
      <c r="M63" s="24"/>
      <c r="N63" s="1"/>
    </row>
    <row r="64" spans="1:14" customFormat="1" ht="15.75" customHeight="1" x14ac:dyDescent="0.25">
      <c r="A64" s="1"/>
      <c r="B64" s="47" t="s">
        <v>38</v>
      </c>
      <c r="C64" s="11"/>
      <c r="D64" s="11"/>
      <c r="E64" s="11"/>
      <c r="F64" s="11"/>
      <c r="G64" s="11"/>
      <c r="H64" s="11"/>
      <c r="I64" s="27"/>
      <c r="J64" s="27"/>
      <c r="K64" s="27"/>
      <c r="L64" s="11"/>
      <c r="M64" s="11"/>
      <c r="N64" s="1"/>
    </row>
    <row r="65" spans="1:14" customFormat="1" ht="15.75" hidden="1" customHeight="1" x14ac:dyDescent="0.25">
      <c r="A65" s="1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"/>
    </row>
    <row r="66" spans="1:14" customFormat="1" ht="9" customHeight="1" x14ac:dyDescent="0.25">
      <c r="A66" s="1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1"/>
    </row>
    <row r="67" spans="1:14" customFormat="1" ht="48.75" customHeight="1" x14ac:dyDescent="0.25">
      <c r="A67" s="1"/>
      <c r="B67" s="99" t="s">
        <v>40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1"/>
    </row>
    <row r="68" spans="1:14" customFormat="1" ht="9" customHeight="1" x14ac:dyDescent="0.25">
      <c r="A68" s="1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1"/>
    </row>
    <row r="69" spans="1:14" customFormat="1" ht="20.100000000000001" customHeight="1" x14ac:dyDescent="0.25">
      <c r="A69" s="3"/>
      <c r="B69" s="96"/>
      <c r="C69" s="97"/>
      <c r="D69" s="97"/>
      <c r="E69" s="97"/>
      <c r="F69" s="97"/>
      <c r="G69" s="98"/>
      <c r="H69" s="11"/>
      <c r="I69" s="11"/>
      <c r="J69" s="11"/>
      <c r="K69" s="78" t="s">
        <v>0</v>
      </c>
      <c r="L69" s="78"/>
      <c r="M69" s="11"/>
      <c r="N69" s="1"/>
    </row>
    <row r="70" spans="1:14" customFormat="1" ht="15" customHeight="1" x14ac:dyDescent="0.25">
      <c r="A70" s="3"/>
      <c r="B70" s="82" t="s">
        <v>39</v>
      </c>
      <c r="C70" s="82"/>
      <c r="D70" s="82"/>
      <c r="E70" s="82"/>
      <c r="F70" s="82"/>
      <c r="G70" s="82"/>
      <c r="H70" s="34"/>
      <c r="I70" s="11"/>
      <c r="J70" s="11"/>
      <c r="K70" s="89">
        <f ca="1">TODAY()</f>
        <v>45096</v>
      </c>
      <c r="L70" s="89"/>
      <c r="M70" s="11"/>
      <c r="N70" s="1"/>
    </row>
    <row r="71" spans="1:14" customFormat="1" ht="15" hidden="1" customHeight="1" x14ac:dyDescent="0.25">
      <c r="A71" s="3"/>
      <c r="B71" s="32"/>
      <c r="C71" s="28"/>
      <c r="D71" s="28"/>
      <c r="E71" s="28"/>
      <c r="F71" s="28"/>
      <c r="G71" s="29"/>
      <c r="H71" s="11"/>
      <c r="I71" s="11"/>
      <c r="J71" s="11"/>
      <c r="K71" s="11"/>
      <c r="L71" s="29"/>
      <c r="M71" s="11"/>
      <c r="N71" s="1"/>
    </row>
    <row r="72" spans="1:14" customFormat="1" ht="15" customHeight="1" x14ac:dyDescent="0.25">
      <c r="A72" s="3"/>
      <c r="B72" s="32"/>
      <c r="C72" s="28"/>
      <c r="D72" s="28"/>
      <c r="E72" s="28"/>
      <c r="F72" s="28"/>
      <c r="G72" s="29"/>
      <c r="H72" s="11"/>
      <c r="I72" s="11"/>
      <c r="J72" s="11"/>
      <c r="K72" s="90" t="s">
        <v>1</v>
      </c>
      <c r="L72" s="90"/>
      <c r="M72" s="11"/>
      <c r="N72" s="1"/>
    </row>
    <row r="73" spans="1:14" customFormat="1" ht="11.25" customHeight="1" x14ac:dyDescent="0.25">
      <c r="A73" s="3"/>
      <c r="B73" s="32"/>
      <c r="C73" s="35"/>
      <c r="D73" s="35"/>
      <c r="E73" s="35"/>
      <c r="F73" s="35"/>
      <c r="G73" s="35"/>
      <c r="H73" s="35"/>
      <c r="I73" s="11"/>
      <c r="J73" s="11"/>
      <c r="K73" s="11"/>
      <c r="L73" s="29"/>
      <c r="M73" s="11"/>
      <c r="N73" s="1"/>
    </row>
    <row r="74" spans="1:14" customForma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customFormat="1" x14ac:dyDescent="0.25">
      <c r="A75" s="4"/>
      <c r="B75" s="6" t="s">
        <v>15</v>
      </c>
      <c r="C75" s="5"/>
      <c r="D75" s="5"/>
      <c r="E75" s="5"/>
      <c r="F75" s="5"/>
      <c r="G75" s="5"/>
      <c r="H75" s="5"/>
      <c r="I75" s="6"/>
      <c r="J75" s="6"/>
      <c r="K75" s="6"/>
      <c r="L75" s="7"/>
      <c r="M75" s="7"/>
      <c r="N75" s="7"/>
    </row>
    <row r="76" spans="1:14" customFormat="1" ht="92.25" customHeight="1" x14ac:dyDescent="0.25">
      <c r="A76" s="4"/>
      <c r="B76" s="75" t="s">
        <v>3</v>
      </c>
      <c r="C76" s="76"/>
      <c r="D76" s="77"/>
      <c r="E76" s="4"/>
      <c r="F76" s="86" t="s">
        <v>7</v>
      </c>
      <c r="G76" s="87"/>
      <c r="H76" s="88"/>
      <c r="I76" s="4"/>
      <c r="J76" s="102" t="s">
        <v>20</v>
      </c>
      <c r="K76" s="103"/>
      <c r="L76" s="103"/>
      <c r="M76" s="103"/>
      <c r="N76" s="104"/>
    </row>
    <row r="77" spans="1:14" customFormat="1" ht="27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customFormat="1" ht="100.5" customHeight="1" x14ac:dyDescent="0.25">
      <c r="A78" s="4"/>
      <c r="B78" s="91" t="s">
        <v>9</v>
      </c>
      <c r="C78" s="92"/>
      <c r="D78" s="93"/>
      <c r="E78" s="4"/>
      <c r="F78" s="83" t="s">
        <v>8</v>
      </c>
      <c r="G78" s="84"/>
      <c r="H78" s="85"/>
      <c r="I78" s="42"/>
      <c r="J78" s="72" t="s">
        <v>18</v>
      </c>
      <c r="K78" s="73"/>
      <c r="L78" s="73"/>
      <c r="M78" s="73"/>
      <c r="N78" s="74"/>
    </row>
    <row r="79" spans="1:14" s="2" customFormat="1" x14ac:dyDescent="0.25">
      <c r="A79" s="4"/>
      <c r="B79" s="4"/>
      <c r="C79" s="4"/>
      <c r="D79" s="4"/>
      <c r="E79" s="4"/>
      <c r="F79" s="4"/>
      <c r="G79" s="4"/>
      <c r="H79" s="4"/>
      <c r="I79" s="7"/>
      <c r="J79" s="7"/>
      <c r="K79" s="7"/>
      <c r="L79" s="7"/>
      <c r="M79" s="7"/>
      <c r="N79" s="7"/>
    </row>
    <row r="80" spans="1:14" s="2" customFormat="1" x14ac:dyDescent="0.25">
      <c r="A80" s="4"/>
      <c r="B80" s="4"/>
      <c r="C80" s="4"/>
      <c r="D80" s="4"/>
      <c r="E80" s="4"/>
      <c r="F80" s="4"/>
      <c r="G80" s="4"/>
      <c r="H80" s="4"/>
      <c r="I80" s="7"/>
      <c r="J80" s="7"/>
      <c r="K80" s="7"/>
      <c r="L80" s="7"/>
      <c r="M80" s="7"/>
      <c r="N80" s="7"/>
    </row>
    <row r="89" ht="13.5" hidden="1" customHeight="1" x14ac:dyDescent="0.25"/>
  </sheetData>
  <sheetProtection algorithmName="SHA-512" hashValue="UrJHuZrb0X8E8DNUA6dN+SNY8m8OgD+L1O135Edf0sR/zfF1EK2MvaN2I2P+z4XeDk6TqgFJ+GV+J/EpTxxioQ==" saltValue="6l9VVjKGhOB7weyBdESE4g==" spinCount="100000" sheet="1" objects="1" scenarios="1" selectLockedCells="1"/>
  <mergeCells count="55">
    <mergeCell ref="K39:L39"/>
    <mergeCell ref="K40:L40"/>
    <mergeCell ref="K44:L44"/>
    <mergeCell ref="K48:L48"/>
    <mergeCell ref="J76:N76"/>
    <mergeCell ref="B65:M65"/>
    <mergeCell ref="K55:L55"/>
    <mergeCell ref="K59:L59"/>
    <mergeCell ref="K42:L42"/>
    <mergeCell ref="E49:F49"/>
    <mergeCell ref="K46:L46"/>
    <mergeCell ref="C55:H55"/>
    <mergeCell ref="K61:L61"/>
    <mergeCell ref="J78:N78"/>
    <mergeCell ref="B76:D76"/>
    <mergeCell ref="K69:L69"/>
    <mergeCell ref="C56:G56"/>
    <mergeCell ref="C57:G57"/>
    <mergeCell ref="K57:L57"/>
    <mergeCell ref="B70:G70"/>
    <mergeCell ref="F78:H78"/>
    <mergeCell ref="F76:H76"/>
    <mergeCell ref="K70:L70"/>
    <mergeCell ref="K72:L72"/>
    <mergeCell ref="B78:D78"/>
    <mergeCell ref="C58:L58"/>
    <mergeCell ref="C61:J62"/>
    <mergeCell ref="B69:G69"/>
    <mergeCell ref="B67:M67"/>
    <mergeCell ref="K21:L21"/>
    <mergeCell ref="K16:L16"/>
    <mergeCell ref="K30:L30"/>
    <mergeCell ref="E35:F35"/>
    <mergeCell ref="K20:L20"/>
    <mergeCell ref="E26:F26"/>
    <mergeCell ref="K24:L24"/>
    <mergeCell ref="K25:L25"/>
    <mergeCell ref="K28:L28"/>
    <mergeCell ref="K29:L29"/>
    <mergeCell ref="K22:L22"/>
    <mergeCell ref="K23:L23"/>
    <mergeCell ref="K32:L32"/>
    <mergeCell ref="K31:L31"/>
    <mergeCell ref="K33:L33"/>
    <mergeCell ref="K34:L34"/>
    <mergeCell ref="A3:N3"/>
    <mergeCell ref="E5:G5"/>
    <mergeCell ref="E7:I7"/>
    <mergeCell ref="D10:M10"/>
    <mergeCell ref="K19:L19"/>
    <mergeCell ref="K13:L13"/>
    <mergeCell ref="C15:G15"/>
    <mergeCell ref="K14:L14"/>
    <mergeCell ref="K15:L15"/>
    <mergeCell ref="B10:C10"/>
  </mergeCells>
  <conditionalFormatting sqref="H57">
    <cfRule type="expression" dxfId="25" priority="4">
      <formula>AND(H57="DA",K59&lt;0.7)</formula>
    </cfRule>
    <cfRule type="cellIs" dxfId="24" priority="6" operator="equal">
      <formula>""</formula>
    </cfRule>
  </conditionalFormatting>
  <conditionalFormatting sqref="K29:K34 E5 E7 D10 K14:K16 K20:K25 L37 L51 B69 K70">
    <cfRule type="cellIs" dxfId="23" priority="26" operator="equal">
      <formula>""</formula>
    </cfRule>
  </conditionalFormatting>
  <conditionalFormatting sqref="K33">
    <cfRule type="expression" dxfId="22" priority="9">
      <formula>$K$33&gt;$K$24</formula>
    </cfRule>
  </conditionalFormatting>
  <conditionalFormatting sqref="K40 K42 K44 K46 K48">
    <cfRule type="expression" dxfId="21" priority="11">
      <formula>$L$37="NU"</formula>
    </cfRule>
  </conditionalFormatting>
  <conditionalFormatting sqref="K57">
    <cfRule type="expression" dxfId="20" priority="5">
      <formula>$H$57="DA"</formula>
    </cfRule>
  </conditionalFormatting>
  <conditionalFormatting sqref="K19:L19">
    <cfRule type="expression" dxfId="19" priority="14">
      <formula>$K$19&gt;$K$13</formula>
    </cfRule>
  </conditionalFormatting>
  <conditionalFormatting sqref="K28:L28">
    <cfRule type="expression" dxfId="18" priority="37">
      <formula>$K$28&gt;$K$19</formula>
    </cfRule>
    <cfRule type="expression" dxfId="17" priority="38">
      <formula>$K$28&gt;0.8*($K$14+$K$15)+$K$16</formula>
    </cfRule>
  </conditionalFormatting>
  <conditionalFormatting sqref="K29:L29">
    <cfRule type="expression" dxfId="16" priority="41">
      <formula>$K$29&gt;$K$20</formula>
    </cfRule>
  </conditionalFormatting>
  <conditionalFormatting sqref="K30:L30">
    <cfRule type="expression" dxfId="15" priority="42">
      <formula>$K$30&gt;$K$21</formula>
    </cfRule>
  </conditionalFormatting>
  <conditionalFormatting sqref="K31:L31">
    <cfRule type="expression" dxfId="14" priority="43">
      <formula>$K$31&gt;$K$22</formula>
    </cfRule>
  </conditionalFormatting>
  <conditionalFormatting sqref="K34">
    <cfRule type="expression" dxfId="13" priority="17">
      <formula>$K$34&gt;$K$25</formula>
    </cfRule>
  </conditionalFormatting>
  <conditionalFormatting sqref="K39:L39">
    <cfRule type="expression" dxfId="12" priority="40">
      <formula>$K$39&gt;$K$13-$K$19</formula>
    </cfRule>
  </conditionalFormatting>
  <conditionalFormatting sqref="K55:L56">
    <cfRule type="expression" dxfId="11" priority="23">
      <formula>$K$55&gt;$K$13</formula>
    </cfRule>
  </conditionalFormatting>
  <conditionalFormatting sqref="K59:L59">
    <cfRule type="expression" dxfId="10" priority="3">
      <formula>AND(H57="DA",K59&lt;0.7)</formula>
    </cfRule>
    <cfRule type="expression" dxfId="9" priority="7">
      <formula>K59&lt;0.7</formula>
    </cfRule>
    <cfRule type="cellIs" dxfId="8" priority="29" operator="between">
      <formula>0.7</formula>
      <formula>1</formula>
    </cfRule>
    <cfRule type="expression" dxfId="7" priority="30">
      <formula>$K$59&gt;1</formula>
    </cfRule>
  </conditionalFormatting>
  <conditionalFormatting sqref="K61:L61">
    <cfRule type="expression" dxfId="6" priority="2">
      <formula>""</formula>
    </cfRule>
    <cfRule type="expression" dxfId="5" priority="8">
      <formula>AND($K$59&lt;0.7,$K$61&gt;0,$K$61&gt;(0.2*$K$13-(0.7*$K$55-$K$28)))</formula>
    </cfRule>
    <cfRule type="expression" dxfId="4" priority="15">
      <formula>$K$61&gt;0.2*$K$13</formula>
    </cfRule>
    <cfRule type="expression" dxfId="3" priority="21">
      <formula>$K$55+$K$61&gt;$K$13</formula>
    </cfRule>
    <cfRule type="expression" dxfId="2" priority="25">
      <formula>$K$61&lt;&gt;""</formula>
    </cfRule>
    <cfRule type="expression" dxfId="1" priority="32">
      <formula>$K$59&gt;0</formula>
    </cfRule>
  </conditionalFormatting>
  <conditionalFormatting sqref="K32:L32">
    <cfRule type="expression" dxfId="0" priority="1">
      <formula>$K$32&gt;$K$23</formula>
    </cfRule>
  </conditionalFormatting>
  <dataValidations count="1">
    <dataValidation type="list" showInputMessage="1" showErrorMessage="1" sqref="L51 L37 H57" xr:uid="{02A2E1B6-D643-42B5-874A-B519499773E0}">
      <formula1>"DA,NU"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rowBreaks count="1" manualBreakCount="1">
    <brk id="7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RI_KA131-HED 2022</vt:lpstr>
      <vt:lpstr>'RI_KA131-HED 2022'!Print_Area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Velciu Stefan</dc:creator>
  <cp:lastModifiedBy>Ileana Racoviceanu</cp:lastModifiedBy>
  <cp:lastPrinted>2023-06-14T11:22:44Z</cp:lastPrinted>
  <dcterms:created xsi:type="dcterms:W3CDTF">2016-02-16T09:09:38Z</dcterms:created>
  <dcterms:modified xsi:type="dcterms:W3CDTF">2023-06-19T14:21:58Z</dcterms:modified>
</cp:coreProperties>
</file>